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F587B9F-30A5-4669-85B3-B27DEB0E8F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Cruda de Afecciones " sheetId="2" r:id="rId1"/>
    <sheet name="Data Cruda de Hechos" sheetId="1" r:id="rId2"/>
    <sheet name="Data de la Variables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8" i="2"/>
  <c r="D8" i="2"/>
  <c r="D9" i="2"/>
  <c r="D10" i="2"/>
  <c r="D11" i="2"/>
  <c r="D12" i="2"/>
  <c r="D13" i="2"/>
  <c r="D14" i="2"/>
  <c r="D15" i="2"/>
  <c r="C9" i="2"/>
  <c r="C10" i="2"/>
  <c r="C11" i="2"/>
  <c r="C12" i="2"/>
  <c r="C13" i="2"/>
  <c r="C14" i="2"/>
  <c r="C15" i="2"/>
  <c r="B9" i="2"/>
  <c r="B10" i="2"/>
  <c r="B11" i="2"/>
  <c r="B12" i="2"/>
  <c r="B13" i="2"/>
  <c r="B14" i="2"/>
  <c r="B15" i="2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D8" i="1"/>
  <c r="C8" i="1"/>
  <c r="B8" i="1"/>
  <c r="E8" i="2" l="1"/>
  <c r="E14" i="2"/>
  <c r="D17" i="3" s="1"/>
  <c r="E17" i="3" s="1"/>
  <c r="E9" i="2"/>
  <c r="D12" i="3" s="1"/>
  <c r="E10" i="2"/>
  <c r="D13" i="3" s="1"/>
  <c r="D11" i="3"/>
  <c r="E12" i="2"/>
  <c r="D15" i="3" s="1"/>
  <c r="E15" i="3" s="1"/>
  <c r="E15" i="2"/>
  <c r="D18" i="3" s="1"/>
  <c r="E11" i="2"/>
  <c r="D14" i="3" s="1"/>
  <c r="E19" i="1"/>
  <c r="E15" i="1"/>
  <c r="E11" i="1"/>
  <c r="E16" i="1"/>
  <c r="B21" i="1"/>
  <c r="E18" i="1"/>
  <c r="E10" i="1"/>
  <c r="D21" i="1"/>
  <c r="E13" i="1"/>
  <c r="E20" i="1"/>
  <c r="E8" i="1"/>
  <c r="E14" i="1"/>
  <c r="E17" i="1"/>
  <c r="E9" i="1"/>
  <c r="E12" i="1"/>
  <c r="C21" i="1"/>
  <c r="E13" i="2"/>
  <c r="D16" i="3" s="1"/>
  <c r="F12" i="3" l="1"/>
  <c r="E12" i="3"/>
  <c r="E11" i="3"/>
  <c r="F11" i="3"/>
  <c r="E14" i="3"/>
  <c r="F14" i="3"/>
  <c r="E18" i="3"/>
  <c r="F18" i="3"/>
  <c r="F13" i="3"/>
  <c r="E13" i="3"/>
  <c r="E16" i="3"/>
  <c r="F16" i="3"/>
  <c r="E21" i="1"/>
  <c r="F20" i="1" s="1"/>
  <c r="F16" i="1" l="1"/>
  <c r="F9" i="1"/>
  <c r="F8" i="1"/>
  <c r="F11" i="1"/>
  <c r="F17" i="1"/>
  <c r="F10" i="1"/>
  <c r="F12" i="1"/>
  <c r="F18" i="1"/>
  <c r="F13" i="1"/>
  <c r="F14" i="1"/>
  <c r="F19" i="1"/>
  <c r="F15" i="1"/>
  <c r="F21" i="1" l="1"/>
</calcChain>
</file>

<file path=xl/sharedStrings.xml><?xml version="1.0" encoding="utf-8"?>
<sst xmlns="http://schemas.openxmlformats.org/spreadsheetml/2006/main" count="55" uniqueCount="42">
  <si>
    <t>Incendios</t>
  </si>
  <si>
    <t>Sismos</t>
  </si>
  <si>
    <t>%</t>
  </si>
  <si>
    <t xml:space="preserve">Total </t>
  </si>
  <si>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</si>
  <si>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</si>
  <si>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</si>
  <si>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</si>
  <si>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</si>
  <si>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</si>
  <si>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 xml:space="preserve">   AFECCIONES</t>
  </si>
  <si>
    <t>VARIABLES</t>
  </si>
  <si>
    <t>Frecuencia</t>
  </si>
  <si>
    <t>Diferencia</t>
  </si>
  <si>
    <t>Absoluta</t>
  </si>
  <si>
    <t>Porcentual</t>
  </si>
  <si>
    <t>PERIODO 1-
PERIODO 2</t>
  </si>
  <si>
    <t xml:space="preserve">                                                                                                           Tabla 3. Variación de las variables medidas.</t>
  </si>
  <si>
    <t xml:space="preserve"> Hechos</t>
  </si>
  <si>
    <t>1er TRIMESTRE 2021</t>
  </si>
  <si>
    <t>2do TRIMESTRE 2022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</si>
  <si>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</si>
  <si>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</si>
  <si>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Inundaciones Urbanas</t>
  </si>
  <si>
    <t>Búsqueda y Rescate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</si>
  <si>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</si>
  <si>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</si>
  <si>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</si>
  <si>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t>Atenciones Prehospitalaria</t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</si>
  <si>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</si>
  <si>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t>Aumento de Cauce</t>
  </si>
  <si>
    <t>Ventarron</t>
  </si>
  <si>
    <t>TOTAL</t>
  </si>
  <si>
    <t>JULIO</t>
  </si>
  <si>
    <t>AGOSTO</t>
  </si>
  <si>
    <t>SEPTIEMBRE</t>
  </si>
  <si>
    <t>Personas Lesionadas</t>
  </si>
  <si>
    <t>Viviendas afectadas (inundadas, anegadas, colapsada)</t>
  </si>
  <si>
    <t xml:space="preserve">JULIO </t>
  </si>
  <si>
    <t>3er TRIMESTRE 2022</t>
  </si>
  <si>
    <t>PERIODO 2-
PERIODO 3</t>
  </si>
  <si>
    <t>DATOS DE LAS INCIDENCIAS - SALA DE SITUACIONES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</si>
</sst>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.5"/>
      <color theme="1"/>
      <name val="Trebuchet MS"/>
      <family val="2"/>
    </font>
    <font>
      <b/>
      <sz val="9.5"/>
      <color rgb="FF000000"/>
      <name val="Trebuchet MS"/>
      <family val="2"/>
    </font>
    <font>
      <b/>
      <sz val="9.5"/>
      <color theme="1"/>
      <name val="Trebuchet MS"/>
      <family val="2"/>
    </font>
    <font>
      <b/>
      <sz val="14"/>
      <color theme="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8" fillId="0" borderId="5" xfId="0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7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" fontId="3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/>
    <xf numFmtId="0" fontId="11" fillId="3" borderId="0" xfId="0" applyFont="1" applyFill="1" applyAlignment="1">
      <alignment horizontal="center" vertical="center" wrapText="1"/>
    </xf>
    <xf numFmtId="0" fontId="3" fillId="0" borderId="6" xfId="0" applyFont="1" applyBorder="1"/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DO">
                <a:solidFill>
                  <a:sysClr val="windowText" lastClr="000000"/>
                </a:solidFill>
              </a:rPr>
              <a:t>INCIDENCIAS ASISTIDAS</a:t>
            </a:r>
            <a:r>
              <a:rPr lang="es-DO" baseline="0">
                <a:solidFill>
                  <a:sysClr val="windowText" lastClr="000000"/>
                </a:solidFill>
              </a:rPr>
              <a:t> POR LA DEFENSA CIVIL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 baseline="0">
                <a:solidFill>
                  <a:sysClr val="windowText" lastClr="000000"/>
                </a:solidFill>
              </a:rPr>
              <a:t>JULIO - SEPTIEMBRE 2022</a:t>
            </a:r>
            <a:endParaRPr lang="es-D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2F-451D-85BA-9DEB2D3F2C5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8C-4700-BF65-3A140E7E9C9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8C-4700-BF65-3A140E7E9C9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8C-4700-BF65-3A140E7E9C9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8C-4700-BF65-3A140E7E9C9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8C-4700-BF65-3A140E7E9C9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48C-4700-BF65-3A140E7E9C9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48C-4700-BF65-3A140E7E9C9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48C-4700-BF65-3A140E7E9C9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48C-4700-BF65-3A140E7E9C9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48C-4700-BF65-3A140E7E9C9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48C-4700-BF65-3A140E7E9C96}"/>
              </c:ext>
            </c:extLst>
          </c:dPt>
          <c:dLbls>
            <c:dLbl>
              <c:idx val="0"/>
              <c:layout>
                <c:manualLayout>
                  <c:x val="1.2110202845897668E-2"/>
                  <c:y val="4.55963522918166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2F-451D-85BA-9DEB2D3F2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Cruda de Hechos'!$A$8:$A$20</c15:sqref>
                  </c15:fullRef>
                </c:ext>
              </c:extLst>
              <c:f>'Data Cruda de Hechos'!$A$8:$A$19</c:f>
              <c:strCache>
                <c:ptCount val="12"/>
                <c:pt idx="0">
                  <c:v>Recuperaciones de cadáveres</c:v>
                </c:pt>
                <c:pt idx="1">
                  <c:v>Accidentes de tránsito</c:v>
                </c:pt>
                <c:pt idx="2">
                  <c:v>Incendios</c:v>
                </c:pt>
                <c:pt idx="3">
                  <c:v>Inundaciones Urbanas</c:v>
                </c:pt>
                <c:pt idx="4">
                  <c:v>Búsqueda y Rescate</c:v>
                </c:pt>
                <c:pt idx="5">
                  <c:v>Sismos</c:v>
                </c:pt>
                <c:pt idx="6">
                  <c:v>Otras novedades</c:v>
                </c:pt>
                <c:pt idx="7">
                  <c:v>Desbordamientos de ríos</c:v>
                </c:pt>
                <c:pt idx="8">
                  <c:v>Caídas de árboles</c:v>
                </c:pt>
                <c:pt idx="9">
                  <c:v>Atenciones Prehospitalaria</c:v>
                </c:pt>
                <c:pt idx="10">
                  <c:v>Deslizamientos de tierra</c:v>
                </c:pt>
                <c:pt idx="11">
                  <c:v>Aumento de Cauce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Cruda de Hechos'!$E$8:$E$20</c15:sqref>
                  </c15:fullRef>
                </c:ext>
              </c:extLst>
              <c:f>'Data Cruda de Hechos'!$E$8:$E$19</c:f>
              <c:numCache>
                <c:formatCode>General</c:formatCode>
                <c:ptCount val="12"/>
                <c:pt idx="0">
                  <c:v>26</c:v>
                </c:pt>
                <c:pt idx="1">
                  <c:v>28</c:v>
                </c:pt>
                <c:pt idx="2">
                  <c:v>10</c:v>
                </c:pt>
                <c:pt idx="3">
                  <c:v>17</c:v>
                </c:pt>
                <c:pt idx="4">
                  <c:v>10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38</c:v>
                </c:pt>
                <c:pt idx="9">
                  <c:v>4</c:v>
                </c:pt>
                <c:pt idx="10">
                  <c:v>8</c:v>
                </c:pt>
                <c:pt idx="11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042F-451D-85BA-9DEB2D3F2C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175260</xdr:colOff>
      <xdr:row>0</xdr:row>
      <xdr:rowOff>0</xdr:rowOff>
    </xdr:from>
    <xdr:to>
      <xdr:col>6</xdr:col>
      <xdr:colOff>171450</xdr:colOff>
      <xdr:row>5</xdr:row>
      <xdr:rowOff>133985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1302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678180</xdr:colOff>
      <xdr:row>8</xdr:row>
      <xdr:rowOff>49530</xdr:rowOff>
    </xdr:from>
    <xdr:to>
      <xdr:col>21</xdr:col>
      <xdr:colOff>350520</xdr:colOff>
      <xdr:row>36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175260</xdr:colOff>
      <xdr:row>0</xdr:row>
      <xdr:rowOff>0</xdr:rowOff>
    </xdr:from>
    <xdr:to>
      <xdr:col>6</xdr:col>
      <xdr:colOff>209550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1302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175260</xdr:colOff>
      <xdr:row>0</xdr:row>
      <xdr:rowOff>0</xdr:rowOff>
    </xdr:from>
    <xdr:to>
      <xdr:col>5</xdr:col>
      <xdr:colOff>704850</xdr:colOff>
      <xdr:row>5</xdr:row>
      <xdr:rowOff>133985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8734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AI%20Documentos%20varios/Estadisticas%20Institucional%20JULIO-SEPT_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cciones"/>
      <sheetName val="Hechos"/>
    </sheetNames>
    <sheetDataSet>
      <sheetData sheetId="0">
        <row r="10">
          <cell r="B10">
            <v>0</v>
          </cell>
        </row>
        <row r="11">
          <cell r="B11">
            <v>7</v>
          </cell>
        </row>
        <row r="12">
          <cell r="B12">
            <v>4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202</v>
          </cell>
        </row>
        <row r="16">
          <cell r="B16">
            <v>0</v>
          </cell>
        </row>
        <row r="17">
          <cell r="B17">
            <v>0</v>
          </cell>
        </row>
        <row r="19">
          <cell r="B19">
            <v>0</v>
          </cell>
        </row>
        <row r="20">
          <cell r="B20">
            <v>4</v>
          </cell>
        </row>
        <row r="21">
          <cell r="B21">
            <v>4</v>
          </cell>
        </row>
        <row r="22">
          <cell r="B22">
            <v>2</v>
          </cell>
        </row>
        <row r="23">
          <cell r="B23">
            <v>0</v>
          </cell>
        </row>
        <row r="24">
          <cell r="B24">
            <v>295</v>
          </cell>
        </row>
        <row r="25">
          <cell r="B25">
            <v>0</v>
          </cell>
        </row>
        <row r="26">
          <cell r="B26">
            <v>0</v>
          </cell>
        </row>
        <row r="28">
          <cell r="B28">
            <v>0</v>
          </cell>
        </row>
        <row r="29">
          <cell r="B29">
            <v>5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5</v>
          </cell>
        </row>
        <row r="34">
          <cell r="B34">
            <v>0</v>
          </cell>
        </row>
        <row r="35">
          <cell r="B35">
            <v>0</v>
          </cell>
        </row>
        <row r="40">
          <cell r="B40">
            <v>0</v>
          </cell>
        </row>
        <row r="41">
          <cell r="B41">
            <v>2</v>
          </cell>
        </row>
        <row r="42">
          <cell r="B42">
            <v>0</v>
          </cell>
        </row>
        <row r="43">
          <cell r="B43">
            <v>7801</v>
          </cell>
        </row>
        <row r="44">
          <cell r="B44">
            <v>1759</v>
          </cell>
        </row>
        <row r="45">
          <cell r="B45">
            <v>2619</v>
          </cell>
        </row>
        <row r="46">
          <cell r="B46">
            <v>2</v>
          </cell>
        </row>
        <row r="47">
          <cell r="B47">
            <v>36</v>
          </cell>
        </row>
      </sheetData>
      <sheetData sheetId="1">
        <row r="12">
          <cell r="B12">
            <v>10</v>
          </cell>
        </row>
        <row r="13">
          <cell r="B13">
            <v>19</v>
          </cell>
        </row>
        <row r="14">
          <cell r="B14">
            <v>5</v>
          </cell>
        </row>
        <row r="15">
          <cell r="B15">
            <v>2</v>
          </cell>
        </row>
        <row r="16">
          <cell r="B16">
            <v>2</v>
          </cell>
        </row>
        <row r="17">
          <cell r="B17">
            <v>3</v>
          </cell>
        </row>
        <row r="18">
          <cell r="B18">
            <v>7</v>
          </cell>
        </row>
        <row r="19">
          <cell r="B19">
            <v>0</v>
          </cell>
        </row>
        <row r="20">
          <cell r="B20">
            <v>16</v>
          </cell>
        </row>
        <row r="21">
          <cell r="B21">
            <v>2</v>
          </cell>
        </row>
        <row r="22">
          <cell r="B22">
            <v>1</v>
          </cell>
        </row>
        <row r="23">
          <cell r="B23">
            <v>3</v>
          </cell>
        </row>
        <row r="25">
          <cell r="B25">
            <v>11</v>
          </cell>
        </row>
        <row r="26">
          <cell r="B26">
            <v>6</v>
          </cell>
        </row>
        <row r="27">
          <cell r="B27">
            <v>4</v>
          </cell>
        </row>
        <row r="28">
          <cell r="B28">
            <v>12</v>
          </cell>
        </row>
        <row r="29">
          <cell r="B29">
            <v>5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13</v>
          </cell>
        </row>
        <row r="34">
          <cell r="B34">
            <v>2</v>
          </cell>
        </row>
        <row r="35">
          <cell r="B35">
            <v>3</v>
          </cell>
        </row>
        <row r="36">
          <cell r="B36">
            <v>16</v>
          </cell>
        </row>
        <row r="38">
          <cell r="B38">
            <v>5</v>
          </cell>
        </row>
        <row r="39">
          <cell r="B39">
            <v>3</v>
          </cell>
        </row>
        <row r="40">
          <cell r="B40">
            <v>1</v>
          </cell>
        </row>
        <row r="41">
          <cell r="B41">
            <v>3</v>
          </cell>
        </row>
        <row r="42">
          <cell r="B42">
            <v>3</v>
          </cell>
        </row>
        <row r="43">
          <cell r="B43">
            <v>2</v>
          </cell>
        </row>
        <row r="44">
          <cell r="B44">
            <v>4</v>
          </cell>
        </row>
        <row r="45">
          <cell r="B45">
            <v>4</v>
          </cell>
        </row>
        <row r="46">
          <cell r="B46">
            <v>9</v>
          </cell>
        </row>
        <row r="47">
          <cell r="B47">
            <v>0</v>
          </cell>
        </row>
        <row r="48">
          <cell r="B48">
            <v>4</v>
          </cell>
        </row>
        <row r="49">
          <cell r="B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topLeftCell="A2" workbookViewId="0">
      <selection activeCell="H16" sqref="H16"/>
    </sheetView>
  </sheetViews>
  <sheetFormatPr baseColWidth="10" defaultRowHeight="15" x14ac:dyDescent="0.25"/>
  <cols>
    <col min="1" max="1" width="45.28515625" bestFit="1" customWidth="1"/>
    <col min="2" max="2" width="7.7109375" bestFit="1" customWidth="1"/>
    <col min="3" max="3" width="9.42578125" bestFit="1" customWidth="1"/>
    <col min="4" max="4" width="13.7109375" bestFit="1" customWidth="1"/>
    <col min="5" max="5" width="6.140625" bestFit="1" customWidth="1"/>
  </cols>
  <sheetData>
    <row r="1" spans="1:10" x14ac:dyDescent="0.25">
      <c r="A1" s="33" t="s">
        <v>41</v>
      </c>
      <c r="B1" s="33"/>
      <c r="C1" s="33"/>
      <c r="D1" s="33"/>
      <c r="E1" s="33"/>
      <c r="F1" s="33"/>
    </row>
    <row r="2" spans="1:10" x14ac:dyDescent="0.25">
      <c r="A2" s="33"/>
      <c r="B2" s="33"/>
      <c r="C2" s="33"/>
      <c r="D2" s="33"/>
      <c r="E2" s="33"/>
      <c r="F2" s="33"/>
    </row>
    <row r="3" spans="1:10" x14ac:dyDescent="0.25">
      <c r="A3" s="33"/>
      <c r="B3" s="33"/>
      <c r="C3" s="33"/>
      <c r="D3" s="33"/>
      <c r="E3" s="33"/>
      <c r="F3" s="33"/>
    </row>
    <row r="4" spans="1:10" x14ac:dyDescent="0.25">
      <c r="A4" s="33"/>
      <c r="B4" s="33"/>
      <c r="C4" s="33"/>
      <c r="D4" s="33"/>
      <c r="E4" s="33"/>
      <c r="F4" s="33"/>
    </row>
    <row r="5" spans="1:10" x14ac:dyDescent="0.25">
      <c r="A5" s="33"/>
      <c r="B5" s="33"/>
      <c r="C5" s="33"/>
      <c r="D5" s="33"/>
      <c r="E5" s="33"/>
      <c r="F5" s="33"/>
    </row>
    <row r="6" spans="1:10" x14ac:dyDescent="0.25">
      <c r="A6" s="33"/>
      <c r="B6" s="33"/>
      <c r="C6" s="33"/>
      <c r="D6" s="33"/>
      <c r="E6" s="33"/>
      <c r="F6" s="33"/>
    </row>
    <row r="7" spans="1:10" x14ac:dyDescent="0.25">
      <c r="A7" s="15" t="s">
        <v>10</v>
      </c>
      <c r="B7" s="31" t="s">
        <v>38</v>
      </c>
      <c r="C7" s="31" t="s">
        <v>34</v>
      </c>
      <c r="D7" s="23" t="s">
        <v>35</v>
      </c>
      <c r="E7" s="35" t="s">
        <v>3</v>
      </c>
      <c r="F7" s="35"/>
    </row>
    <row r="8" spans="1:10" x14ac:dyDescent="0.25">
      <c r="A8" s="19" t="s">
        <v>36</v>
      </c>
      <c r="B8" s="32">
        <f>[1]Afecciones!$B10</f>
        <v>0</v>
      </c>
      <c r="C8" s="32">
        <f>[1]Afecciones!$B19</f>
        <v>0</v>
      </c>
      <c r="D8" s="32">
        <f>[1]Afecciones!$B28</f>
        <v>0</v>
      </c>
      <c r="E8" s="34">
        <f>SUM(B8:D8)</f>
        <v>0</v>
      </c>
      <c r="F8" s="34"/>
    </row>
    <row r="9" spans="1:10" x14ac:dyDescent="0.25">
      <c r="A9" s="19" t="s">
        <v>4</v>
      </c>
      <c r="B9" s="32">
        <f>[1]Afecciones!$B11</f>
        <v>7</v>
      </c>
      <c r="C9" s="32">
        <f>[1]Afecciones!$B20</f>
        <v>4</v>
      </c>
      <c r="D9" s="32">
        <f>[1]Afecciones!$B29</f>
        <v>5</v>
      </c>
      <c r="E9" s="34">
        <f t="shared" ref="E9:E15" si="0">SUM(B9:D9)</f>
        <v>16</v>
      </c>
      <c r="F9" s="34"/>
    </row>
    <row r="10" spans="1:10" x14ac:dyDescent="0.25">
      <c r="A10" s="19" t="s">
        <v>5</v>
      </c>
      <c r="B10" s="32">
        <f>[1]Afecciones!$B12</f>
        <v>4</v>
      </c>
      <c r="C10" s="32">
        <f>[1]Afecciones!$B21</f>
        <v>4</v>
      </c>
      <c r="D10" s="32">
        <f>[1]Afecciones!$B30</f>
        <v>0</v>
      </c>
      <c r="E10" s="34">
        <f t="shared" si="0"/>
        <v>8</v>
      </c>
      <c r="F10" s="34"/>
      <c r="J10" s="11"/>
    </row>
    <row r="11" spans="1:10" ht="15.75" thickBot="1" x14ac:dyDescent="0.3">
      <c r="A11" s="19" t="s">
        <v>6</v>
      </c>
      <c r="B11" s="32">
        <f>[1]Afecciones!$B13</f>
        <v>0</v>
      </c>
      <c r="C11" s="32">
        <f>[1]Afecciones!$B22</f>
        <v>2</v>
      </c>
      <c r="D11" s="32">
        <f>[1]Afecciones!$B31</f>
        <v>0</v>
      </c>
      <c r="E11" s="34">
        <f t="shared" si="0"/>
        <v>2</v>
      </c>
      <c r="F11" s="34"/>
      <c r="J11" s="12"/>
    </row>
    <row r="12" spans="1:10" x14ac:dyDescent="0.25">
      <c r="A12" s="19" t="s">
        <v>7</v>
      </c>
      <c r="B12" s="32">
        <f>[1]Afecciones!$B14</f>
        <v>0</v>
      </c>
      <c r="C12" s="32">
        <f>[1]Afecciones!$B23</f>
        <v>0</v>
      </c>
      <c r="D12" s="32">
        <f>[1]Afecciones!$B32</f>
        <v>0</v>
      </c>
      <c r="E12" s="34">
        <f t="shared" si="0"/>
        <v>0</v>
      </c>
      <c r="F12" s="34"/>
      <c r="J12" s="8"/>
    </row>
    <row r="13" spans="1:10" x14ac:dyDescent="0.25">
      <c r="A13" s="19" t="s">
        <v>37</v>
      </c>
      <c r="B13" s="32">
        <f>[1]Afecciones!$B15</f>
        <v>202</v>
      </c>
      <c r="C13" s="32">
        <f>[1]Afecciones!$B24</f>
        <v>295</v>
      </c>
      <c r="D13" s="32">
        <f>[1]Afecciones!$B33</f>
        <v>5</v>
      </c>
      <c r="E13" s="34">
        <f t="shared" si="0"/>
        <v>502</v>
      </c>
      <c r="F13" s="34"/>
      <c r="J13" s="9"/>
    </row>
    <row r="14" spans="1:10" x14ac:dyDescent="0.25">
      <c r="A14" s="19" t="s">
        <v>8</v>
      </c>
      <c r="B14" s="32">
        <f>[1]Afecciones!$B16</f>
        <v>0</v>
      </c>
      <c r="C14" s="32">
        <f>[1]Afecciones!$B25</f>
        <v>0</v>
      </c>
      <c r="D14" s="32">
        <f>[1]Afecciones!$B34</f>
        <v>0</v>
      </c>
      <c r="E14" s="34">
        <f t="shared" si="0"/>
        <v>0</v>
      </c>
      <c r="F14" s="34"/>
      <c r="J14" s="10"/>
    </row>
    <row r="15" spans="1:10" x14ac:dyDescent="0.25">
      <c r="A15" s="19" t="s">
        <v>9</v>
      </c>
      <c r="B15" s="32">
        <f>[1]Afecciones!$B17</f>
        <v>0</v>
      </c>
      <c r="C15" s="32">
        <f>[1]Afecciones!$B26</f>
        <v>0</v>
      </c>
      <c r="D15" s="32">
        <f>[1]Afecciones!$B35</f>
        <v>0</v>
      </c>
      <c r="E15" s="34">
        <f t="shared" si="0"/>
        <v>0</v>
      </c>
      <c r="F15" s="34"/>
    </row>
  </sheetData>
  <mergeCells count="10">
    <mergeCell ref="E12:F12"/>
    <mergeCell ref="E13:F13"/>
    <mergeCell ref="E14:F14"/>
    <mergeCell ref="E15:F15"/>
    <mergeCell ref="A1:F6"/>
    <mergeCell ref="E7:F7"/>
    <mergeCell ref="E8:F8"/>
    <mergeCell ref="E9:F9"/>
    <mergeCell ref="E10:F10"/>
    <mergeCell ref="E11:F1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opLeftCell="I18" workbookViewId="0">
      <selection sqref="A1:F6"/>
    </sheetView>
  </sheetViews>
  <sheetFormatPr baseColWidth="10" defaultColWidth="11.5703125" defaultRowHeight="15" x14ac:dyDescent="0.25"/>
  <cols>
    <col min="1" max="1" width="25.28515625" style="20" bestFit="1" customWidth="1"/>
    <col min="2" max="3" width="16.5703125" style="20" customWidth="1"/>
    <col min="4" max="4" width="13.7109375" style="20" bestFit="1" customWidth="1"/>
    <col min="5" max="5" width="8.28515625" style="20" bestFit="1" customWidth="1"/>
    <col min="6" max="6" width="8.7109375" style="20" customWidth="1"/>
    <col min="7" max="16384" width="11.5703125" style="20"/>
  </cols>
  <sheetData>
    <row r="1" spans="1:10" ht="14.45" customHeight="1" x14ac:dyDescent="0.25">
      <c r="A1" s="33" t="s">
        <v>41</v>
      </c>
      <c r="B1" s="33"/>
      <c r="C1" s="33"/>
      <c r="D1" s="33"/>
      <c r="E1" s="33"/>
      <c r="F1" s="33"/>
      <c r="G1" s="30"/>
      <c r="H1" s="30"/>
      <c r="I1" s="30"/>
      <c r="J1" s="30"/>
    </row>
    <row r="2" spans="1:10" ht="14.45" customHeight="1" x14ac:dyDescent="0.25">
      <c r="A2" s="33"/>
      <c r="B2" s="33"/>
      <c r="C2" s="33"/>
      <c r="D2" s="33"/>
      <c r="E2" s="33"/>
      <c r="F2" s="33"/>
      <c r="G2" s="30"/>
      <c r="H2" s="30"/>
      <c r="I2" s="30"/>
      <c r="J2" s="30"/>
    </row>
    <row r="3" spans="1:10" ht="14.45" customHeight="1" x14ac:dyDescent="0.25">
      <c r="A3" s="33"/>
      <c r="B3" s="33"/>
      <c r="C3" s="33"/>
      <c r="D3" s="33"/>
      <c r="E3" s="33"/>
      <c r="F3" s="33"/>
      <c r="G3" s="30"/>
      <c r="H3" s="30"/>
      <c r="I3" s="30"/>
      <c r="J3" s="30"/>
    </row>
    <row r="4" spans="1:10" ht="14.45" customHeight="1" x14ac:dyDescent="0.25">
      <c r="A4" s="33"/>
      <c r="B4" s="33"/>
      <c r="C4" s="33"/>
      <c r="D4" s="33"/>
      <c r="E4" s="33"/>
      <c r="F4" s="33"/>
      <c r="G4" s="30"/>
      <c r="H4" s="30"/>
      <c r="I4" s="30"/>
      <c r="J4" s="30"/>
    </row>
    <row r="5" spans="1:10" ht="14.45" customHeight="1" x14ac:dyDescent="0.25">
      <c r="A5" s="33"/>
      <c r="B5" s="33"/>
      <c r="C5" s="33"/>
      <c r="D5" s="33"/>
      <c r="E5" s="33"/>
      <c r="F5" s="33"/>
      <c r="G5" s="30"/>
      <c r="H5" s="30"/>
      <c r="I5" s="30"/>
      <c r="J5" s="30"/>
    </row>
    <row r="6" spans="1:10" ht="14.45" customHeight="1" x14ac:dyDescent="0.25">
      <c r="A6" s="33"/>
      <c r="B6" s="33"/>
      <c r="C6" s="33"/>
      <c r="D6" s="33"/>
      <c r="E6" s="33"/>
      <c r="F6" s="33"/>
      <c r="G6" s="30"/>
      <c r="H6" s="30"/>
      <c r="I6" s="30"/>
      <c r="J6" s="30"/>
    </row>
    <row r="7" spans="1:10" ht="15.75" thickBot="1" x14ac:dyDescent="0.3">
      <c r="A7" s="7" t="s">
        <v>18</v>
      </c>
      <c r="B7" s="7" t="s">
        <v>33</v>
      </c>
      <c r="C7" s="6" t="s">
        <v>34</v>
      </c>
      <c r="D7" s="6" t="s">
        <v>35</v>
      </c>
      <c r="E7" s="6" t="s">
        <v>3</v>
      </c>
      <c r="F7" s="6" t="s">
        <v>2</v>
      </c>
    </row>
    <row r="8" spans="1:10" ht="15.75" thickBot="1" x14ac:dyDescent="0.3">
      <c r="A8" s="25" t="s">
        <v>21</v>
      </c>
      <c r="B8" s="13">
        <f>[1]Hechos!$B12</f>
        <v>10</v>
      </c>
      <c r="C8" s="13">
        <f>[1]Hechos!$B25</f>
        <v>11</v>
      </c>
      <c r="D8" s="13">
        <f>[1]Hechos!$B38</f>
        <v>5</v>
      </c>
      <c r="E8" s="16">
        <f>SUM(B8:D8)</f>
        <v>26</v>
      </c>
      <c r="F8" s="17">
        <f>E8/E21</f>
        <v>0.14054054054054055</v>
      </c>
    </row>
    <row r="9" spans="1:10" ht="15.75" thickBot="1" x14ac:dyDescent="0.3">
      <c r="A9" s="25" t="s">
        <v>22</v>
      </c>
      <c r="B9" s="13">
        <f>[1]Hechos!$B13</f>
        <v>19</v>
      </c>
      <c r="C9" s="13">
        <f>[1]Hechos!$B26</f>
        <v>6</v>
      </c>
      <c r="D9" s="13">
        <f>[1]Hechos!$B39</f>
        <v>3</v>
      </c>
      <c r="E9" s="16">
        <f t="shared" ref="E9:E20" si="0">SUM(B9:D9)</f>
        <v>28</v>
      </c>
      <c r="F9" s="17">
        <f>E9/E21</f>
        <v>0.15135135135135136</v>
      </c>
    </row>
    <row r="10" spans="1:10" ht="15.75" thickBot="1" x14ac:dyDescent="0.3">
      <c r="A10" s="25" t="s">
        <v>0</v>
      </c>
      <c r="B10" s="13">
        <f>[1]Hechos!$B14</f>
        <v>5</v>
      </c>
      <c r="C10" s="13">
        <f>[1]Hechos!$B27</f>
        <v>4</v>
      </c>
      <c r="D10" s="13">
        <f>[1]Hechos!$B40</f>
        <v>1</v>
      </c>
      <c r="E10" s="16">
        <f t="shared" si="0"/>
        <v>10</v>
      </c>
      <c r="F10" s="17">
        <f>E10/E21</f>
        <v>5.4054054054054057E-2</v>
      </c>
    </row>
    <row r="11" spans="1:10" ht="15.75" thickBot="1" x14ac:dyDescent="0.3">
      <c r="A11" s="25" t="s">
        <v>23</v>
      </c>
      <c r="B11" s="13">
        <f>[1]Hechos!$B15</f>
        <v>2</v>
      </c>
      <c r="C11" s="13">
        <f>[1]Hechos!$B28</f>
        <v>12</v>
      </c>
      <c r="D11" s="13">
        <f>[1]Hechos!$B41</f>
        <v>3</v>
      </c>
      <c r="E11" s="16">
        <f t="shared" si="0"/>
        <v>17</v>
      </c>
      <c r="F11" s="17">
        <f>E11/E21</f>
        <v>9.1891891891891897E-2</v>
      </c>
    </row>
    <row r="12" spans="1:10" ht="15.75" thickBot="1" x14ac:dyDescent="0.3">
      <c r="A12" s="25" t="s">
        <v>24</v>
      </c>
      <c r="B12" s="13">
        <f>[1]Hechos!$B16</f>
        <v>2</v>
      </c>
      <c r="C12" s="13">
        <f>[1]Hechos!$B29</f>
        <v>5</v>
      </c>
      <c r="D12" s="13">
        <f>[1]Hechos!$B42</f>
        <v>3</v>
      </c>
      <c r="E12" s="16">
        <f t="shared" si="0"/>
        <v>10</v>
      </c>
      <c r="F12" s="17">
        <f>E12/E21</f>
        <v>5.4054054054054057E-2</v>
      </c>
    </row>
    <row r="13" spans="1:10" ht="15.75" thickBot="1" x14ac:dyDescent="0.3">
      <c r="A13" s="25" t="s">
        <v>1</v>
      </c>
      <c r="B13" s="13">
        <f>[1]Hechos!$B17</f>
        <v>3</v>
      </c>
      <c r="C13" s="13">
        <f>[1]Hechos!$B30</f>
        <v>1</v>
      </c>
      <c r="D13" s="13">
        <f>[1]Hechos!$B43</f>
        <v>2</v>
      </c>
      <c r="E13" s="16">
        <f t="shared" si="0"/>
        <v>6</v>
      </c>
      <c r="F13" s="17">
        <f>E13/E21</f>
        <v>3.2432432432432434E-2</v>
      </c>
    </row>
    <row r="14" spans="1:10" ht="15.75" thickBot="1" x14ac:dyDescent="0.3">
      <c r="A14" s="25" t="s">
        <v>25</v>
      </c>
      <c r="B14" s="13">
        <f>[1]Hechos!$B18</f>
        <v>7</v>
      </c>
      <c r="C14" s="13">
        <f>[1]Hechos!$B31</f>
        <v>3</v>
      </c>
      <c r="D14" s="13">
        <f>[1]Hechos!$B44</f>
        <v>4</v>
      </c>
      <c r="E14" s="16">
        <f t="shared" si="0"/>
        <v>14</v>
      </c>
      <c r="F14" s="17">
        <f>E14/E21</f>
        <v>7.567567567567568E-2</v>
      </c>
    </row>
    <row r="15" spans="1:10" ht="15.75" thickBot="1" x14ac:dyDescent="0.3">
      <c r="A15" s="25" t="s">
        <v>26</v>
      </c>
      <c r="B15" s="13">
        <f>[1]Hechos!$B19</f>
        <v>0</v>
      </c>
      <c r="C15" s="13">
        <f>[1]Hechos!$B32</f>
        <v>0</v>
      </c>
      <c r="D15" s="13">
        <f>[1]Hechos!$B45</f>
        <v>4</v>
      </c>
      <c r="E15" s="16">
        <f t="shared" si="0"/>
        <v>4</v>
      </c>
      <c r="F15" s="17">
        <f>E15/E21</f>
        <v>2.1621621621621623E-2</v>
      </c>
    </row>
    <row r="16" spans="1:10" ht="15.75" thickBot="1" x14ac:dyDescent="0.3">
      <c r="A16" s="25" t="s">
        <v>27</v>
      </c>
      <c r="B16" s="13">
        <f>[1]Hechos!$B20</f>
        <v>16</v>
      </c>
      <c r="C16" s="13">
        <f>[1]Hechos!$B33</f>
        <v>13</v>
      </c>
      <c r="D16" s="13">
        <f>[1]Hechos!$B46</f>
        <v>9</v>
      </c>
      <c r="E16" s="16">
        <f t="shared" si="0"/>
        <v>38</v>
      </c>
      <c r="F16" s="17">
        <f>E16/E21</f>
        <v>0.20540540540540542</v>
      </c>
    </row>
    <row r="17" spans="1:7" ht="15.75" thickBot="1" x14ac:dyDescent="0.3">
      <c r="A17" s="25" t="s">
        <v>28</v>
      </c>
      <c r="B17" s="13">
        <f>[1]Hechos!$B21</f>
        <v>2</v>
      </c>
      <c r="C17" s="13">
        <f>[1]Hechos!$B34</f>
        <v>2</v>
      </c>
      <c r="D17" s="13">
        <f>[1]Hechos!$B47</f>
        <v>0</v>
      </c>
      <c r="E17" s="16">
        <f t="shared" si="0"/>
        <v>4</v>
      </c>
      <c r="F17" s="17">
        <f>E17/E21</f>
        <v>2.1621621621621623E-2</v>
      </c>
    </row>
    <row r="18" spans="1:7" ht="15.75" thickBot="1" x14ac:dyDescent="0.3">
      <c r="A18" s="25" t="s">
        <v>29</v>
      </c>
      <c r="B18" s="13">
        <f>[1]Hechos!$B22</f>
        <v>1</v>
      </c>
      <c r="C18" s="13">
        <f>[1]Hechos!$B35</f>
        <v>3</v>
      </c>
      <c r="D18" s="13">
        <f>[1]Hechos!$B48</f>
        <v>4</v>
      </c>
      <c r="E18" s="16">
        <f t="shared" si="0"/>
        <v>8</v>
      </c>
      <c r="F18" s="17">
        <f>E18/E21</f>
        <v>4.3243243243243246E-2</v>
      </c>
    </row>
    <row r="19" spans="1:7" ht="15.75" thickBot="1" x14ac:dyDescent="0.3">
      <c r="A19" s="25" t="s">
        <v>30</v>
      </c>
      <c r="B19" s="13">
        <f>[1]Hechos!$B23</f>
        <v>3</v>
      </c>
      <c r="C19" s="13">
        <f>[1]Hechos!$B36</f>
        <v>16</v>
      </c>
      <c r="D19" s="13">
        <f>[1]Hechos!$B49</f>
        <v>1</v>
      </c>
      <c r="E19" s="16">
        <f t="shared" si="0"/>
        <v>20</v>
      </c>
      <c r="F19" s="17">
        <f>E19/E21</f>
        <v>0.10810810810810811</v>
      </c>
    </row>
    <row r="20" spans="1:7" ht="15.75" thickBot="1" x14ac:dyDescent="0.3">
      <c r="A20" s="25" t="s">
        <v>31</v>
      </c>
      <c r="B20" s="13">
        <f>[1]Hechos!$B24</f>
        <v>0</v>
      </c>
      <c r="C20" s="13">
        <f>[1]Hechos!$B37</f>
        <v>0</v>
      </c>
      <c r="D20" s="13">
        <f>[1]Hechos!$B50</f>
        <v>0</v>
      </c>
      <c r="E20" s="16">
        <f t="shared" si="0"/>
        <v>0</v>
      </c>
      <c r="F20" s="17">
        <f>E20/E21</f>
        <v>0</v>
      </c>
    </row>
    <row r="21" spans="1:7" ht="15.75" thickBot="1" x14ac:dyDescent="0.3">
      <c r="A21" s="7" t="s">
        <v>32</v>
      </c>
      <c r="B21" s="14">
        <f>SUM(B8:B20)</f>
        <v>70</v>
      </c>
      <c r="C21" s="14">
        <f>SUM(C8:C20)</f>
        <v>76</v>
      </c>
      <c r="D21" s="14">
        <f>SUM(D8:D20)</f>
        <v>39</v>
      </c>
      <c r="E21" s="24">
        <f>SUM(E8:E20)</f>
        <v>185</v>
      </c>
      <c r="F21" s="18">
        <f>SUM(F8:F20)</f>
        <v>1</v>
      </c>
    </row>
    <row r="22" spans="1:7" x14ac:dyDescent="0.25">
      <c r="A22" s="21"/>
      <c r="B22" s="21"/>
      <c r="C22" s="21"/>
      <c r="D22" s="21"/>
      <c r="E22" s="21"/>
      <c r="F22" s="21"/>
      <c r="G22" s="21"/>
    </row>
    <row r="23" spans="1:7" x14ac:dyDescent="0.25">
      <c r="G23" s="21"/>
    </row>
    <row r="24" spans="1:7" x14ac:dyDescent="0.25">
      <c r="G24" s="21"/>
    </row>
    <row r="25" spans="1:7" x14ac:dyDescent="0.25">
      <c r="F25" s="22"/>
      <c r="G25" s="7"/>
    </row>
    <row r="26" spans="1:7" x14ac:dyDescent="0.25">
      <c r="G26" s="21"/>
    </row>
    <row r="27" spans="1:7" x14ac:dyDescent="0.25">
      <c r="G27" s="21"/>
    </row>
  </sheetData>
  <mergeCells count="1">
    <mergeCell ref="A1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opLeftCell="A2" workbookViewId="0">
      <selection activeCell="H12" sqref="H12"/>
    </sheetView>
  </sheetViews>
  <sheetFormatPr baseColWidth="10" defaultRowHeight="15" x14ac:dyDescent="0.25"/>
  <cols>
    <col min="1" max="1" width="45.28515625" bestFit="1" customWidth="1"/>
    <col min="2" max="2" width="20.140625" bestFit="1" customWidth="1"/>
    <col min="3" max="3" width="20.5703125" bestFit="1" customWidth="1"/>
    <col min="4" max="4" width="20.140625" bestFit="1" customWidth="1"/>
    <col min="5" max="5" width="9.85546875" bestFit="1" customWidth="1"/>
    <col min="6" max="6" width="10.28515625" bestFit="1" customWidth="1"/>
  </cols>
  <sheetData>
    <row r="1" spans="1:7" x14ac:dyDescent="0.25">
      <c r="A1" s="33" t="s">
        <v>41</v>
      </c>
      <c r="B1" s="33"/>
      <c r="C1" s="33"/>
      <c r="D1" s="33"/>
      <c r="E1" s="33"/>
      <c r="F1" s="33"/>
    </row>
    <row r="2" spans="1:7" x14ac:dyDescent="0.25">
      <c r="A2" s="33"/>
      <c r="B2" s="33"/>
      <c r="C2" s="33"/>
      <c r="D2" s="33"/>
      <c r="E2" s="33"/>
      <c r="F2" s="33"/>
    </row>
    <row r="3" spans="1:7" x14ac:dyDescent="0.25">
      <c r="A3" s="33"/>
      <c r="B3" s="33"/>
      <c r="C3" s="33"/>
      <c r="D3" s="33"/>
      <c r="E3" s="33"/>
      <c r="F3" s="33"/>
    </row>
    <row r="4" spans="1:7" x14ac:dyDescent="0.25">
      <c r="A4" s="33"/>
      <c r="B4" s="33"/>
      <c r="C4" s="33"/>
      <c r="D4" s="33"/>
      <c r="E4" s="33"/>
      <c r="F4" s="33"/>
    </row>
    <row r="5" spans="1:7" x14ac:dyDescent="0.25">
      <c r="A5" s="33"/>
      <c r="B5" s="33"/>
      <c r="C5" s="33"/>
      <c r="D5" s="33"/>
      <c r="E5" s="33"/>
      <c r="F5" s="33"/>
    </row>
    <row r="6" spans="1:7" x14ac:dyDescent="0.25">
      <c r="A6" s="33"/>
      <c r="B6" s="33"/>
      <c r="C6" s="33"/>
      <c r="D6" s="33"/>
      <c r="E6" s="33"/>
      <c r="F6" s="33"/>
      <c r="G6" s="1"/>
    </row>
    <row r="7" spans="1:7" ht="12.6" customHeight="1" x14ac:dyDescent="0.25">
      <c r="A7" s="29" t="s">
        <v>17</v>
      </c>
      <c r="B7" s="28"/>
      <c r="C7" s="28"/>
      <c r="D7" s="28"/>
      <c r="E7" s="28"/>
      <c r="F7" s="28"/>
      <c r="G7" s="1"/>
    </row>
    <row r="8" spans="1:7" x14ac:dyDescent="0.25">
      <c r="A8" s="6" t="s">
        <v>11</v>
      </c>
      <c r="B8" s="6" t="s">
        <v>12</v>
      </c>
      <c r="C8" s="2"/>
      <c r="D8" s="2"/>
      <c r="E8" s="6" t="s">
        <v>13</v>
      </c>
    </row>
    <row r="9" spans="1:7" x14ac:dyDescent="0.25">
      <c r="A9" s="3"/>
      <c r="B9" s="4" t="s">
        <v>19</v>
      </c>
      <c r="C9" s="3" t="s">
        <v>20</v>
      </c>
      <c r="D9" s="3" t="s">
        <v>39</v>
      </c>
      <c r="E9" s="4" t="s">
        <v>14</v>
      </c>
      <c r="F9" s="6" t="s">
        <v>15</v>
      </c>
    </row>
    <row r="10" spans="1:7" ht="24" x14ac:dyDescent="0.25">
      <c r="A10" s="3"/>
      <c r="B10" s="3"/>
      <c r="C10" s="3"/>
      <c r="D10" s="3"/>
      <c r="E10" s="27" t="s">
        <v>16</v>
      </c>
      <c r="F10" s="27" t="s">
        <v>40</v>
      </c>
    </row>
    <row r="11" spans="1:7" x14ac:dyDescent="0.25">
      <c r="A11" s="19" t="s">
        <v>36</v>
      </c>
      <c r="B11" s="3">
        <v>35</v>
      </c>
      <c r="C11" s="3">
        <v>153</v>
      </c>
      <c r="D11" s="3">
        <f>'Data Cruda de Afecciones '!E8+[1]Afecciones!$B40</f>
        <v>0</v>
      </c>
      <c r="E11" s="26">
        <f>D11-C11</f>
        <v>-153</v>
      </c>
      <c r="F11" s="5">
        <f>D11/C11</f>
        <v>0</v>
      </c>
    </row>
    <row r="12" spans="1:7" x14ac:dyDescent="0.25">
      <c r="A12" s="19" t="s">
        <v>4</v>
      </c>
      <c r="B12" s="3">
        <v>54</v>
      </c>
      <c r="C12" s="3">
        <v>54</v>
      </c>
      <c r="D12" s="3">
        <f>'Data Cruda de Afecciones '!E9+[1]Afecciones!$B41</f>
        <v>18</v>
      </c>
      <c r="E12" s="26">
        <f t="shared" ref="E12:E18" si="0">D12-C12</f>
        <v>-36</v>
      </c>
      <c r="F12" s="5">
        <f t="shared" ref="F12:F18" si="1">D12/C12</f>
        <v>0.33333333333333331</v>
      </c>
    </row>
    <row r="13" spans="1:7" x14ac:dyDescent="0.25">
      <c r="A13" s="19" t="s">
        <v>5</v>
      </c>
      <c r="B13" s="3">
        <v>13</v>
      </c>
      <c r="C13" s="3">
        <v>9</v>
      </c>
      <c r="D13" s="3">
        <f>'Data Cruda de Afecciones '!E10+[1]Afecciones!$B42</f>
        <v>8</v>
      </c>
      <c r="E13" s="26">
        <f t="shared" si="0"/>
        <v>-1</v>
      </c>
      <c r="F13" s="5">
        <f t="shared" si="1"/>
        <v>0.88888888888888884</v>
      </c>
    </row>
    <row r="14" spans="1:7" x14ac:dyDescent="0.25">
      <c r="A14" s="19" t="s">
        <v>6</v>
      </c>
      <c r="B14" s="3">
        <v>84</v>
      </c>
      <c r="C14" s="3">
        <v>234</v>
      </c>
      <c r="D14" s="3">
        <f>'Data Cruda de Afecciones '!E11+[1]Afecciones!$B43</f>
        <v>7803</v>
      </c>
      <c r="E14" s="26">
        <f t="shared" si="0"/>
        <v>7569</v>
      </c>
      <c r="F14" s="5">
        <f t="shared" si="1"/>
        <v>33.346153846153847</v>
      </c>
    </row>
    <row r="15" spans="1:7" x14ac:dyDescent="0.25">
      <c r="A15" s="19" t="s">
        <v>7</v>
      </c>
      <c r="B15" s="3">
        <v>0</v>
      </c>
      <c r="C15" s="3">
        <v>0</v>
      </c>
      <c r="D15" s="3">
        <f>'Data Cruda de Afecciones '!E12+[1]Afecciones!$B44</f>
        <v>1759</v>
      </c>
      <c r="E15" s="26">
        <f t="shared" si="0"/>
        <v>1759</v>
      </c>
      <c r="F15" s="5">
        <v>11.67</v>
      </c>
    </row>
    <row r="16" spans="1:7" x14ac:dyDescent="0.25">
      <c r="A16" s="19" t="s">
        <v>37</v>
      </c>
      <c r="B16" s="3">
        <v>842</v>
      </c>
      <c r="C16" s="3">
        <v>956</v>
      </c>
      <c r="D16" s="3">
        <f>'Data Cruda de Afecciones '!E13+[1]Afecciones!$B45</f>
        <v>3121</v>
      </c>
      <c r="E16" s="26">
        <f t="shared" si="0"/>
        <v>2165</v>
      </c>
      <c r="F16" s="5">
        <f t="shared" si="1"/>
        <v>3.264644351464435</v>
      </c>
    </row>
    <row r="17" spans="1:6" x14ac:dyDescent="0.25">
      <c r="A17" s="19" t="s">
        <v>8</v>
      </c>
      <c r="B17" s="3">
        <v>0</v>
      </c>
      <c r="C17" s="3">
        <v>0</v>
      </c>
      <c r="D17" s="3">
        <f>'Data Cruda de Afecciones '!E14+[1]Afecciones!$B46</f>
        <v>2</v>
      </c>
      <c r="E17" s="26">
        <f t="shared" si="0"/>
        <v>2</v>
      </c>
      <c r="F17" s="5">
        <v>2</v>
      </c>
    </row>
    <row r="18" spans="1:6" x14ac:dyDescent="0.25">
      <c r="A18" s="19" t="s">
        <v>9</v>
      </c>
      <c r="B18" s="3">
        <v>787</v>
      </c>
      <c r="C18" s="3">
        <v>936</v>
      </c>
      <c r="D18" s="3">
        <f>'Data Cruda de Afecciones '!E15+[1]Afecciones!$B47</f>
        <v>36</v>
      </c>
      <c r="E18" s="26">
        <f t="shared" si="0"/>
        <v>-900</v>
      </c>
      <c r="F18" s="5">
        <f t="shared" si="1"/>
        <v>3.8461538461538464E-2</v>
      </c>
    </row>
    <row r="19" spans="1:6" x14ac:dyDescent="0.25">
      <c r="F19" s="3"/>
    </row>
    <row r="20" spans="1:6" x14ac:dyDescent="0.25">
      <c r="F20" s="3"/>
    </row>
    <row r="21" spans="1:6" x14ac:dyDescent="0.25">
      <c r="F21" s="3"/>
    </row>
  </sheetData>
  <mergeCells count="1">
    <mergeCell ref="A1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 Cruda de Afecciones </vt:lpstr>
      <vt:lpstr>Data Cruda de Hechos</vt:lpstr>
      <vt:lpstr>Data de la Variables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Usuario</cp:lastModifiedBy>
  <dcterms:created xsi:type="dcterms:W3CDTF">2022-04-27T15:56:57Z</dcterms:created>
  <dcterms:modified xsi:type="dcterms:W3CDTF">2022-10-07T18:38:32Z</dcterms:modified>
</cp:coreProperties>
</file>